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5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definedNames>
    <definedName name="_xlnm._FilterDatabase" localSheetId="6" hidden="1">'M7'!$D$1:$D$48</definedName>
  </definedNames>
  <calcPr calcId="162913"/>
</workbook>
</file>

<file path=xl/calcChain.xml><?xml version="1.0" encoding="utf-8"?>
<calcChain xmlns="http://schemas.openxmlformats.org/spreadsheetml/2006/main">
  <c r="E23" i="12" l="1"/>
  <c r="C8" i="3" l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E7" i="7" l="1"/>
  <c r="E37" i="11" l="1"/>
  <c r="E7" i="4" l="1"/>
  <c r="E8" i="4"/>
  <c r="E7" i="5" l="1"/>
  <c r="E7" i="9" l="1"/>
  <c r="E7" i="3" l="1"/>
  <c r="E7" i="2" l="1"/>
  <c r="E7" i="1" l="1"/>
  <c r="E23" i="5" l="1"/>
  <c r="E7" i="6" l="1"/>
  <c r="E23" i="4" l="1"/>
  <c r="E42" i="3" l="1"/>
  <c r="E8" i="3" l="1"/>
  <c r="E23" i="1" l="1"/>
  <c r="E40" i="2" l="1"/>
  <c r="E36" i="2"/>
  <c r="E41" i="2" s="1"/>
  <c r="E23" i="8" l="1"/>
  <c r="E42" i="4" l="1"/>
  <c r="E41" i="5"/>
  <c r="E42" i="11"/>
  <c r="E23" i="9" l="1"/>
  <c r="E7" i="10" l="1"/>
  <c r="E7" i="11" l="1"/>
  <c r="E23" i="3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4" l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E10" i="3" l="1"/>
  <c r="E16" i="3" l="1"/>
  <c r="E15" i="3"/>
  <c r="E14" i="3"/>
  <c r="E27" i="9" l="1"/>
  <c r="E26" i="9"/>
  <c r="E25" i="9"/>
  <c r="E35" i="3" l="1"/>
  <c r="E36" i="3"/>
  <c r="E37" i="3"/>
  <c r="E32" i="1"/>
  <c r="E33" i="1"/>
  <c r="E34" i="1"/>
  <c r="E35" i="1"/>
  <c r="E36" i="1"/>
  <c r="E37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34" i="10" l="1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3" i="3"/>
  <c r="E12" i="3"/>
  <c r="E11" i="3"/>
  <c r="E9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31" i="1"/>
  <c r="E30" i="1"/>
  <c r="E29" i="1"/>
  <c r="E28" i="1"/>
  <c r="E22" i="1"/>
  <c r="E11" i="1"/>
  <c r="E10" i="1"/>
  <c r="E9" i="1"/>
  <c r="E8" i="1"/>
  <c r="E38" i="2" l="1"/>
  <c r="E38" i="4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6"/>
  <c r="E41" i="7"/>
  <c r="E42" i="8"/>
  <c r="E42" i="9"/>
  <c r="E41" i="10"/>
  <c r="E41" i="12"/>
  <c r="E39" i="1"/>
  <c r="E42" i="1"/>
  <c r="E40" i="11" l="1"/>
  <c r="E40" i="3"/>
  <c r="E40" i="4"/>
  <c r="E39" i="5"/>
  <c r="E40" i="6"/>
  <c r="E40" i="9"/>
  <c r="E39" i="10"/>
  <c r="E39" i="12"/>
  <c r="E39" i="7"/>
  <c r="E40" i="8"/>
  <c r="E37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9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<sst xmlns="http://schemas.openxmlformats.org/spreadsheetml/2006/main" count="912" uniqueCount="24">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</sst>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\ &quot;г.&quot;;@"/>
    <numFmt numFmtId="165" formatCode="0.000"/>
  </numFmts>
  <fonts count="29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8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9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/>
    <xf numFmtId="0" fontId="3" fillId="0" borderId="2" xfId="0" applyFont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2" fontId="27" fillId="0" borderId="29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21">
    <cellStyle name="Normal" xfId="0" builtinId="0"/>
    <cellStyle name="Normal 10" xfId="7"/>
    <cellStyle name="Normal 11" xfId="16"/>
    <cellStyle name="Normal 12" xfId="8"/>
    <cellStyle name="Normal 13" xfId="9"/>
    <cellStyle name="Normal 14" xfId="17"/>
    <cellStyle name="Normal 15" xfId="10"/>
    <cellStyle name="Normal 16" xfId="11"/>
    <cellStyle name="Normal 17" xfId="20"/>
    <cellStyle name="Normal 18" xfId="12"/>
    <cellStyle name="Normal 19" xfId="14"/>
    <cellStyle name="Normal 2" xfId="1"/>
    <cellStyle name="Normal 3" xfId="2"/>
    <cellStyle name="Normal 4" xfId="3"/>
    <cellStyle name="Normal 5" xfId="4"/>
    <cellStyle name="Normal 6" xfId="6"/>
    <cellStyle name="Normal 7" xfId="13"/>
    <cellStyle name="Normal 8" xfId="5"/>
    <cellStyle name="Normal 9" xfId="15"/>
    <cellStyle name="Нормален 2" xfId="18"/>
    <cellStyle name="Нормален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G20" sqref="G20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75"/>
      <c r="B2" s="76"/>
      <c r="C2" s="76"/>
      <c r="D2" s="76"/>
      <c r="E2" s="76"/>
    </row>
    <row r="3" spans="1:5" ht="25.5" x14ac:dyDescent="0.2">
      <c r="A3" s="77" t="s">
        <v>0</v>
      </c>
      <c r="B3" s="77" t="s">
        <v>1</v>
      </c>
      <c r="C3" s="77" t="s">
        <v>2</v>
      </c>
      <c r="D3" s="15" t="s">
        <v>3</v>
      </c>
      <c r="E3" s="15" t="s">
        <v>4</v>
      </c>
    </row>
    <row r="4" spans="1:5" ht="26.25" customHeight="1" x14ac:dyDescent="0.2">
      <c r="A4" s="78"/>
      <c r="B4" s="78"/>
      <c r="C4" s="78"/>
      <c r="D4" s="14" t="s">
        <v>15</v>
      </c>
      <c r="E4" s="14" t="s">
        <v>5</v>
      </c>
    </row>
    <row r="5" spans="1:5" ht="21.75" customHeight="1" thickBot="1" x14ac:dyDescent="0.25">
      <c r="A5" s="79"/>
      <c r="B5" s="79"/>
      <c r="C5" s="79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45658</v>
      </c>
      <c r="D7" s="61">
        <v>69.22</v>
      </c>
      <c r="E7" s="20">
        <f>IF(D7&gt;50,D7/50,IF(D7&lt;=50,"-"))</f>
        <v>1.3844000000000001</v>
      </c>
    </row>
    <row r="8" spans="1:5" x14ac:dyDescent="0.2">
      <c r="A8" s="19" t="s">
        <v>14</v>
      </c>
      <c r="B8" s="5" t="s">
        <v>6</v>
      </c>
      <c r="C8" s="4">
        <f>C7+1</f>
        <v>45659</v>
      </c>
      <c r="D8" s="61">
        <v>47.06</v>
      </c>
      <c r="E8" s="20" t="str">
        <f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0">C8+1</f>
        <v>45660</v>
      </c>
      <c r="D9" s="61">
        <v>47.09</v>
      </c>
      <c r="E9" s="20" t="str">
        <f>IF(D9&gt;50,D9/50,IF(D9&lt;=50,"-"))</f>
        <v>-</v>
      </c>
    </row>
    <row r="10" spans="1:5" x14ac:dyDescent="0.2">
      <c r="A10" s="19" t="s">
        <v>14</v>
      </c>
      <c r="B10" s="5" t="s">
        <v>6</v>
      </c>
      <c r="C10" s="4">
        <f t="shared" si="0"/>
        <v>45661</v>
      </c>
      <c r="D10" s="61">
        <v>33.85</v>
      </c>
      <c r="E10" s="20" t="str">
        <f>IF(D10&gt;50,D10/50,IF(D10&lt;=50,"-"))</f>
        <v>-</v>
      </c>
    </row>
    <row r="11" spans="1:5" x14ac:dyDescent="0.2">
      <c r="A11" s="19" t="s">
        <v>14</v>
      </c>
      <c r="B11" s="5" t="s">
        <v>6</v>
      </c>
      <c r="C11" s="4">
        <f t="shared" si="0"/>
        <v>45662</v>
      </c>
      <c r="D11" s="61">
        <v>40.18</v>
      </c>
      <c r="E11" s="20" t="str">
        <f>IF(D11&gt;50,D11/50,IF(D11&lt;=50,"-"))</f>
        <v>-</v>
      </c>
    </row>
    <row r="12" spans="1:5" x14ac:dyDescent="0.2">
      <c r="A12" s="19" t="s">
        <v>14</v>
      </c>
      <c r="B12" s="5" t="s">
        <v>6</v>
      </c>
      <c r="C12" s="4">
        <f t="shared" si="0"/>
        <v>45663</v>
      </c>
      <c r="D12" s="61">
        <v>41.44</v>
      </c>
      <c r="E12" s="20" t="str">
        <f t="shared" ref="E12:E21" si="1">IF(D12&gt;50,D12/50,IF(D12&lt;=50,"-"))</f>
        <v>-</v>
      </c>
    </row>
    <row r="13" spans="1:5" x14ac:dyDescent="0.2">
      <c r="A13" s="19" t="s">
        <v>14</v>
      </c>
      <c r="B13" s="5" t="s">
        <v>6</v>
      </c>
      <c r="C13" s="4">
        <f t="shared" si="0"/>
        <v>45664</v>
      </c>
      <c r="D13" s="61">
        <v>38.700000000000003</v>
      </c>
      <c r="E13" s="20" t="str">
        <f t="shared" si="1"/>
        <v>-</v>
      </c>
    </row>
    <row r="14" spans="1:5" x14ac:dyDescent="0.2">
      <c r="A14" s="19" t="s">
        <v>14</v>
      </c>
      <c r="B14" s="5" t="s">
        <v>6</v>
      </c>
      <c r="C14" s="4">
        <f t="shared" si="0"/>
        <v>45665</v>
      </c>
      <c r="D14" s="61"/>
      <c r="E14" s="20" t="str">
        <f t="shared" si="1"/>
        <v>-</v>
      </c>
    </row>
    <row r="15" spans="1:5" x14ac:dyDescent="0.2">
      <c r="A15" s="19" t="s">
        <v>14</v>
      </c>
      <c r="B15" s="5" t="s">
        <v>6</v>
      </c>
      <c r="C15" s="4">
        <f t="shared" si="0"/>
        <v>45666</v>
      </c>
      <c r="D15" s="61"/>
      <c r="E15" s="20" t="str">
        <f t="shared" si="1"/>
        <v>-</v>
      </c>
    </row>
    <row r="16" spans="1:5" x14ac:dyDescent="0.2">
      <c r="A16" s="19" t="s">
        <v>14</v>
      </c>
      <c r="B16" s="5" t="s">
        <v>6</v>
      </c>
      <c r="C16" s="4">
        <f t="shared" si="0"/>
        <v>45667</v>
      </c>
      <c r="D16" s="61"/>
      <c r="E16" s="20" t="str">
        <f t="shared" si="1"/>
        <v>-</v>
      </c>
    </row>
    <row r="17" spans="1:10" x14ac:dyDescent="0.2">
      <c r="A17" s="19" t="s">
        <v>14</v>
      </c>
      <c r="B17" s="5" t="s">
        <v>6</v>
      </c>
      <c r="C17" s="4">
        <f t="shared" si="0"/>
        <v>45668</v>
      </c>
      <c r="D17" s="61">
        <v>24.48</v>
      </c>
      <c r="E17" s="20" t="str">
        <f t="shared" si="1"/>
        <v>-</v>
      </c>
    </row>
    <row r="18" spans="1:10" x14ac:dyDescent="0.2">
      <c r="A18" s="19" t="s">
        <v>14</v>
      </c>
      <c r="B18" s="5" t="s">
        <v>6</v>
      </c>
      <c r="C18" s="4">
        <f t="shared" si="0"/>
        <v>45669</v>
      </c>
      <c r="D18" s="61">
        <v>25.94</v>
      </c>
      <c r="E18" s="20" t="str">
        <f t="shared" si="1"/>
        <v>-</v>
      </c>
    </row>
    <row r="19" spans="1:10" x14ac:dyDescent="0.2">
      <c r="A19" s="19" t="s">
        <v>14</v>
      </c>
      <c r="B19" s="5" t="s">
        <v>6</v>
      </c>
      <c r="C19" s="4">
        <f t="shared" si="0"/>
        <v>45670</v>
      </c>
      <c r="D19" s="61">
        <v>22.93</v>
      </c>
      <c r="E19" s="20" t="str">
        <f t="shared" si="1"/>
        <v>-</v>
      </c>
    </row>
    <row r="20" spans="1:10" x14ac:dyDescent="0.2">
      <c r="A20" s="19" t="s">
        <v>14</v>
      </c>
      <c r="B20" s="5" t="s">
        <v>6</v>
      </c>
      <c r="C20" s="4">
        <f t="shared" si="0"/>
        <v>45671</v>
      </c>
      <c r="D20" s="61">
        <v>22.23</v>
      </c>
      <c r="E20" s="20" t="str">
        <f t="shared" si="1"/>
        <v>-</v>
      </c>
    </row>
    <row r="21" spans="1:10" x14ac:dyDescent="0.2">
      <c r="A21" s="19" t="s">
        <v>14</v>
      </c>
      <c r="B21" s="5" t="s">
        <v>6</v>
      </c>
      <c r="C21" s="4">
        <f t="shared" si="0"/>
        <v>45672</v>
      </c>
      <c r="D21" s="61">
        <v>24.83</v>
      </c>
      <c r="E21" s="20" t="str">
        <f t="shared" si="1"/>
        <v>-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45673</v>
      </c>
      <c r="D22" s="61">
        <v>31.4</v>
      </c>
      <c r="E22" s="20" t="str">
        <f t="shared" ref="E22:E37" si="2">IF(D22&gt;50,D22/50,IF(D22&lt;=50,"-"))</f>
        <v>-</v>
      </c>
    </row>
    <row r="23" spans="1:10" x14ac:dyDescent="0.2">
      <c r="A23" s="19" t="s">
        <v>14</v>
      </c>
      <c r="B23" s="5" t="s">
        <v>6</v>
      </c>
      <c r="C23" s="4">
        <f t="shared" si="0"/>
        <v>45674</v>
      </c>
      <c r="D23" s="61">
        <v>41.09</v>
      </c>
      <c r="E23" s="20" t="str">
        <f t="shared" si="2"/>
        <v>-</v>
      </c>
    </row>
    <row r="24" spans="1:10" x14ac:dyDescent="0.2">
      <c r="A24" s="19" t="s">
        <v>14</v>
      </c>
      <c r="B24" s="5" t="s">
        <v>6</v>
      </c>
      <c r="C24" s="4">
        <f t="shared" si="0"/>
        <v>45675</v>
      </c>
      <c r="D24" s="61">
        <v>40.17</v>
      </c>
      <c r="E24" s="20" t="str">
        <f t="shared" si="2"/>
        <v>-</v>
      </c>
    </row>
    <row r="25" spans="1:10" x14ac:dyDescent="0.2">
      <c r="A25" s="19" t="s">
        <v>14</v>
      </c>
      <c r="B25" s="5" t="s">
        <v>6</v>
      </c>
      <c r="C25" s="4">
        <f t="shared" si="0"/>
        <v>45676</v>
      </c>
      <c r="D25" s="61">
        <v>50.34</v>
      </c>
      <c r="E25" s="20">
        <f t="shared" si="2"/>
        <v>1.0068000000000001</v>
      </c>
    </row>
    <row r="26" spans="1:10" x14ac:dyDescent="0.2">
      <c r="A26" s="19" t="s">
        <v>14</v>
      </c>
      <c r="B26" s="5" t="s">
        <v>6</v>
      </c>
      <c r="C26" s="4">
        <f t="shared" si="0"/>
        <v>45677</v>
      </c>
      <c r="D26" s="61">
        <v>53.01</v>
      </c>
      <c r="E26" s="20">
        <f t="shared" si="2"/>
        <v>1.0602</v>
      </c>
    </row>
    <row r="27" spans="1:10" x14ac:dyDescent="0.2">
      <c r="A27" s="19" t="s">
        <v>14</v>
      </c>
      <c r="B27" s="5" t="s">
        <v>6</v>
      </c>
      <c r="C27" s="4">
        <f t="shared" si="0"/>
        <v>45678</v>
      </c>
      <c r="D27" s="61">
        <v>51.21</v>
      </c>
      <c r="E27" s="20">
        <f t="shared" si="2"/>
        <v>1.0242</v>
      </c>
    </row>
    <row r="28" spans="1:10" x14ac:dyDescent="0.2">
      <c r="A28" s="19" t="s">
        <v>14</v>
      </c>
      <c r="B28" s="5" t="s">
        <v>6</v>
      </c>
      <c r="C28" s="4">
        <f t="shared" si="0"/>
        <v>45679</v>
      </c>
      <c r="D28" s="61">
        <v>47.69</v>
      </c>
      <c r="E28" s="20" t="str">
        <f t="shared" si="2"/>
        <v>-</v>
      </c>
    </row>
    <row r="29" spans="1:10" x14ac:dyDescent="0.2">
      <c r="A29" s="19" t="s">
        <v>14</v>
      </c>
      <c r="B29" s="5" t="s">
        <v>6</v>
      </c>
      <c r="C29" s="4">
        <f t="shared" si="0"/>
        <v>45680</v>
      </c>
      <c r="D29" s="61">
        <v>65.94</v>
      </c>
      <c r="E29" s="20">
        <f t="shared" si="2"/>
        <v>1.3188</v>
      </c>
    </row>
    <row r="30" spans="1:10" x14ac:dyDescent="0.2">
      <c r="A30" s="19" t="s">
        <v>14</v>
      </c>
      <c r="B30" s="5" t="s">
        <v>6</v>
      </c>
      <c r="C30" s="4">
        <f t="shared" si="0"/>
        <v>45681</v>
      </c>
      <c r="D30" s="61">
        <v>37.26</v>
      </c>
      <c r="E30" s="20" t="str">
        <f t="shared" si="2"/>
        <v>-</v>
      </c>
    </row>
    <row r="31" spans="1:10" x14ac:dyDescent="0.2">
      <c r="A31" s="19" t="s">
        <v>14</v>
      </c>
      <c r="B31" s="5" t="s">
        <v>6</v>
      </c>
      <c r="C31" s="4">
        <f t="shared" si="0"/>
        <v>45682</v>
      </c>
      <c r="D31" s="61">
        <v>27.45</v>
      </c>
      <c r="E31" s="20" t="str">
        <f t="shared" si="2"/>
        <v>-</v>
      </c>
    </row>
    <row r="32" spans="1:10" x14ac:dyDescent="0.2">
      <c r="A32" s="19" t="s">
        <v>14</v>
      </c>
      <c r="B32" s="5" t="s">
        <v>6</v>
      </c>
      <c r="C32" s="4">
        <f t="shared" si="0"/>
        <v>45683</v>
      </c>
      <c r="D32" s="61">
        <v>29.26</v>
      </c>
      <c r="E32" s="20" t="str">
        <f t="shared" si="2"/>
        <v>-</v>
      </c>
    </row>
    <row r="33" spans="1:7" x14ac:dyDescent="0.2">
      <c r="A33" s="19" t="s">
        <v>14</v>
      </c>
      <c r="B33" s="5" t="s">
        <v>6</v>
      </c>
      <c r="C33" s="4">
        <f t="shared" si="0"/>
        <v>45684</v>
      </c>
      <c r="D33" s="61">
        <v>31.78</v>
      </c>
      <c r="E33" s="20" t="str">
        <f t="shared" si="2"/>
        <v>-</v>
      </c>
    </row>
    <row r="34" spans="1:7" x14ac:dyDescent="0.2">
      <c r="A34" s="19" t="s">
        <v>14</v>
      </c>
      <c r="B34" s="5" t="s">
        <v>6</v>
      </c>
      <c r="C34" s="4">
        <f t="shared" si="0"/>
        <v>45685</v>
      </c>
      <c r="D34" s="61">
        <v>33.409999999999997</v>
      </c>
      <c r="E34" s="20" t="str">
        <f t="shared" si="2"/>
        <v>-</v>
      </c>
    </row>
    <row r="35" spans="1:7" x14ac:dyDescent="0.2">
      <c r="A35" s="19" t="s">
        <v>14</v>
      </c>
      <c r="B35" s="5" t="s">
        <v>6</v>
      </c>
      <c r="C35" s="4">
        <f t="shared" si="0"/>
        <v>45686</v>
      </c>
      <c r="D35" s="61">
        <v>37.06</v>
      </c>
      <c r="E35" s="20" t="str">
        <f t="shared" si="2"/>
        <v>-</v>
      </c>
    </row>
    <row r="36" spans="1:7" x14ac:dyDescent="0.2">
      <c r="A36" s="19" t="s">
        <v>14</v>
      </c>
      <c r="B36" s="5" t="s">
        <v>6</v>
      </c>
      <c r="C36" s="4">
        <f t="shared" si="0"/>
        <v>45687</v>
      </c>
      <c r="D36" s="61">
        <v>40.56</v>
      </c>
      <c r="E36" s="20" t="str">
        <f t="shared" si="2"/>
        <v>-</v>
      </c>
    </row>
    <row r="37" spans="1:7" x14ac:dyDescent="0.2">
      <c r="A37" s="19" t="s">
        <v>14</v>
      </c>
      <c r="B37" s="5" t="s">
        <v>6</v>
      </c>
      <c r="C37" s="4">
        <f t="shared" si="0"/>
        <v>45688</v>
      </c>
      <c r="D37" s="61">
        <v>47.15</v>
      </c>
      <c r="E37" s="20" t="str">
        <f t="shared" si="2"/>
        <v>-</v>
      </c>
    </row>
    <row r="38" spans="1:7" x14ac:dyDescent="0.2">
      <c r="A38" s="67" t="s">
        <v>7</v>
      </c>
      <c r="B38" s="68"/>
      <c r="C38" s="68"/>
      <c r="D38" s="69"/>
      <c r="E38" s="21">
        <f>COUNT(D7:D37)</f>
        <v>28</v>
      </c>
    </row>
    <row r="39" spans="1:7" x14ac:dyDescent="0.2">
      <c r="A39" s="67" t="s">
        <v>8</v>
      </c>
      <c r="B39" s="68"/>
      <c r="C39" s="68"/>
      <c r="D39" s="69"/>
      <c r="E39" s="21">
        <f>COUNT(D7:D37)</f>
        <v>28</v>
      </c>
    </row>
    <row r="40" spans="1:7" x14ac:dyDescent="0.2">
      <c r="A40" s="67" t="s">
        <v>9</v>
      </c>
      <c r="B40" s="68"/>
      <c r="C40" s="68"/>
      <c r="D40" s="69"/>
      <c r="E40" s="21">
        <f>COUNT(E7:E37)</f>
        <v>5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5</v>
      </c>
    </row>
    <row r="42" spans="1:7" x14ac:dyDescent="0.2">
      <c r="A42" s="67" t="s">
        <v>11</v>
      </c>
      <c r="B42" s="68"/>
      <c r="C42" s="68"/>
      <c r="D42" s="69"/>
      <c r="E42" s="22">
        <f>AVERAGE(D7:D37)</f>
        <v>39.383214285714295</v>
      </c>
    </row>
    <row r="43" spans="1:7" ht="13.5" thickBot="1" x14ac:dyDescent="0.25">
      <c r="A43" s="70" t="s">
        <v>12</v>
      </c>
      <c r="B43" s="71"/>
      <c r="C43" s="71"/>
      <c r="D43" s="72"/>
      <c r="E43" s="23">
        <f>(E38/31)*100</f>
        <v>90.322580645161281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65"/>
      <c r="B45" s="65"/>
      <c r="C45" s="65"/>
      <c r="D45" s="65"/>
      <c r="E45" s="65"/>
      <c r="F45" s="51"/>
      <c r="G45" s="51"/>
    </row>
    <row r="46" spans="1:7" x14ac:dyDescent="0.2">
      <c r="A46" s="66"/>
      <c r="B46" s="66"/>
      <c r="C46" s="66"/>
      <c r="D46" s="66"/>
      <c r="E46" s="66"/>
      <c r="F46" s="66"/>
      <c r="G46" s="66"/>
    </row>
    <row r="47" spans="1:7" x14ac:dyDescent="0.2">
      <c r="A47" s="66"/>
      <c r="B47" s="66"/>
      <c r="C47" s="66"/>
      <c r="D47" s="66"/>
      <c r="E47" s="66"/>
      <c r="F47" s="51"/>
      <c r="G47" s="51"/>
    </row>
    <row r="48" spans="1:7" x14ac:dyDescent="0.2">
      <c r="A48" s="66"/>
      <c r="B48" s="66"/>
      <c r="C48" s="66"/>
      <c r="D48" s="66"/>
      <c r="E48" s="66"/>
      <c r="F48" s="51"/>
      <c r="G48" s="51"/>
    </row>
  </sheetData>
  <protectedRanges>
    <protectedRange sqref="A7:B37" name="Range1"/>
  </protectedRanges>
  <mergeCells count="14">
    <mergeCell ref="A40:D40"/>
    <mergeCell ref="A39:D39"/>
    <mergeCell ref="A38:D38"/>
    <mergeCell ref="A1:E1"/>
    <mergeCell ref="A2:E2"/>
    <mergeCell ref="A3:A5"/>
    <mergeCell ref="B3:B5"/>
    <mergeCell ref="C3:C5"/>
    <mergeCell ref="A45:E45"/>
    <mergeCell ref="A46:G46"/>
    <mergeCell ref="A47:E47"/>
    <mergeCell ref="A48:E48"/>
    <mergeCell ref="A42:D42"/>
    <mergeCell ref="A43:D43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Normal="100" workbookViewId="0">
      <selection activeCell="H23" sqref="H23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73" t="s">
        <v>17</v>
      </c>
      <c r="B1" s="74"/>
      <c r="C1" s="74"/>
      <c r="D1" s="74"/>
      <c r="E1" s="74"/>
    </row>
    <row r="2" spans="1:23" ht="13.5" thickBot="1" x14ac:dyDescent="0.25">
      <c r="A2" s="80"/>
      <c r="B2" s="74"/>
      <c r="C2" s="74"/>
      <c r="D2" s="74"/>
      <c r="E2" s="74"/>
    </row>
    <row r="3" spans="1:23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23" ht="25.5" x14ac:dyDescent="0.2">
      <c r="A4" s="82"/>
      <c r="B4" s="82"/>
      <c r="C4" s="82"/>
      <c r="D4" s="45" t="s">
        <v>18</v>
      </c>
      <c r="E4" s="1" t="s">
        <v>5</v>
      </c>
    </row>
    <row r="5" spans="1:23" ht="15" thickBot="1" x14ac:dyDescent="0.25">
      <c r="A5" s="83"/>
      <c r="B5" s="83"/>
      <c r="C5" s="83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45689</v>
      </c>
      <c r="D7" s="58">
        <v>34.200000000000003</v>
      </c>
      <c r="E7" s="20" t="str">
        <f>IF(D7&gt;50,D7/50,IF(D7&lt;=50,"-"))</f>
        <v>-</v>
      </c>
    </row>
    <row r="8" spans="1:23" x14ac:dyDescent="0.2">
      <c r="A8" s="19" t="s">
        <v>14</v>
      </c>
      <c r="B8" s="5" t="s">
        <v>6</v>
      </c>
      <c r="C8" s="4">
        <f>C7+1</f>
        <v>45690</v>
      </c>
      <c r="D8" s="58">
        <v>40.25</v>
      </c>
      <c r="E8" s="20" t="str">
        <f t="shared" ref="E8:E34" si="0">IF(D8&gt;50,D8/50,IF(D8&lt;=50,"-"))</f>
        <v>-</v>
      </c>
    </row>
    <row r="9" spans="1:23" x14ac:dyDescent="0.2">
      <c r="A9" s="19" t="s">
        <v>14</v>
      </c>
      <c r="B9" s="5" t="s">
        <v>6</v>
      </c>
      <c r="C9" s="4">
        <f t="shared" ref="C9:C34" si="1">C8+1</f>
        <v>45691</v>
      </c>
      <c r="D9" s="58">
        <v>27.9</v>
      </c>
      <c r="E9" s="20" t="str">
        <f t="shared" si="0"/>
        <v>-</v>
      </c>
    </row>
    <row r="10" spans="1:23" x14ac:dyDescent="0.2">
      <c r="A10" s="19" t="s">
        <v>14</v>
      </c>
      <c r="B10" s="5" t="s">
        <v>6</v>
      </c>
      <c r="C10" s="4">
        <f t="shared" si="1"/>
        <v>45692</v>
      </c>
      <c r="D10" s="58">
        <v>23.6</v>
      </c>
      <c r="E10" s="20" t="str">
        <f t="shared" si="0"/>
        <v>-</v>
      </c>
    </row>
    <row r="11" spans="1:23" x14ac:dyDescent="0.2">
      <c r="A11" s="19" t="s">
        <v>14</v>
      </c>
      <c r="B11" s="5" t="s">
        <v>6</v>
      </c>
      <c r="C11" s="4">
        <f t="shared" si="1"/>
        <v>45693</v>
      </c>
      <c r="D11" s="58">
        <v>23.11</v>
      </c>
      <c r="E11" s="20" t="str">
        <f t="shared" si="0"/>
        <v>-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45694</v>
      </c>
      <c r="D12" s="58">
        <v>21.02</v>
      </c>
      <c r="E12" s="20" t="str">
        <f t="shared" si="0"/>
        <v>-</v>
      </c>
    </row>
    <row r="13" spans="1:23" x14ac:dyDescent="0.2">
      <c r="A13" s="19" t="s">
        <v>14</v>
      </c>
      <c r="B13" s="5" t="s">
        <v>6</v>
      </c>
      <c r="C13" s="4">
        <f t="shared" si="1"/>
        <v>45695</v>
      </c>
      <c r="D13" s="58">
        <v>21.66</v>
      </c>
      <c r="E13" s="20" t="str">
        <f t="shared" si="0"/>
        <v>-</v>
      </c>
    </row>
    <row r="14" spans="1:23" x14ac:dyDescent="0.2">
      <c r="A14" s="19" t="s">
        <v>14</v>
      </c>
      <c r="B14" s="5" t="s">
        <v>6</v>
      </c>
      <c r="C14" s="4">
        <f t="shared" si="1"/>
        <v>45696</v>
      </c>
      <c r="D14" s="58">
        <v>24.23</v>
      </c>
      <c r="E14" s="20" t="str">
        <f t="shared" si="0"/>
        <v>-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45697</v>
      </c>
      <c r="D15" s="58">
        <v>23.16</v>
      </c>
      <c r="E15" s="20" t="str">
        <f t="shared" si="0"/>
        <v>-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45698</v>
      </c>
      <c r="D16" s="58">
        <v>26.26</v>
      </c>
      <c r="E16" s="20" t="str">
        <f t="shared" si="0"/>
        <v>-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45699</v>
      </c>
      <c r="D17" s="58">
        <v>33.299999999999997</v>
      </c>
      <c r="E17" s="20" t="str">
        <f t="shared" si="0"/>
        <v>-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45700</v>
      </c>
      <c r="D18" s="58">
        <v>36.64</v>
      </c>
      <c r="E18" s="20" t="str">
        <f t="shared" si="0"/>
        <v>-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45701</v>
      </c>
      <c r="D19" s="58">
        <v>51.13</v>
      </c>
      <c r="E19" s="20">
        <f t="shared" si="0"/>
        <v>1.0226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45702</v>
      </c>
      <c r="D20" s="58">
        <v>51.86</v>
      </c>
      <c r="E20" s="20">
        <f t="shared" si="0"/>
        <v>1.0371999999999999</v>
      </c>
    </row>
    <row r="21" spans="1:23" x14ac:dyDescent="0.2">
      <c r="A21" s="19" t="s">
        <v>14</v>
      </c>
      <c r="B21" s="5" t="s">
        <v>6</v>
      </c>
      <c r="C21" s="4">
        <f t="shared" si="1"/>
        <v>45703</v>
      </c>
      <c r="D21" s="58">
        <v>41.41</v>
      </c>
      <c r="E21" s="20" t="str">
        <f t="shared" si="0"/>
        <v>-</v>
      </c>
    </row>
    <row r="22" spans="1:23" x14ac:dyDescent="0.2">
      <c r="A22" s="19" t="s">
        <v>14</v>
      </c>
      <c r="B22" s="5" t="s">
        <v>6</v>
      </c>
      <c r="C22" s="4">
        <f t="shared" si="1"/>
        <v>45704</v>
      </c>
      <c r="D22" s="58">
        <v>20.440000000000001</v>
      </c>
      <c r="E22" s="20" t="str">
        <f t="shared" si="0"/>
        <v>-</v>
      </c>
    </row>
    <row r="23" spans="1:23" x14ac:dyDescent="0.2">
      <c r="A23" s="19" t="s">
        <v>14</v>
      </c>
      <c r="B23" s="5" t="s">
        <v>6</v>
      </c>
      <c r="C23" s="4">
        <f t="shared" si="1"/>
        <v>45705</v>
      </c>
      <c r="D23" s="58">
        <v>14.51</v>
      </c>
      <c r="E23" s="20" t="str">
        <f t="shared" si="0"/>
        <v>-</v>
      </c>
    </row>
    <row r="24" spans="1:23" x14ac:dyDescent="0.2">
      <c r="A24" s="19" t="s">
        <v>14</v>
      </c>
      <c r="B24" s="5" t="s">
        <v>6</v>
      </c>
      <c r="C24" s="4">
        <f t="shared" si="1"/>
        <v>45706</v>
      </c>
      <c r="D24" s="58">
        <v>18.329999999999998</v>
      </c>
      <c r="E24" s="20" t="str">
        <f t="shared" si="0"/>
        <v>-</v>
      </c>
    </row>
    <row r="25" spans="1:23" x14ac:dyDescent="0.2">
      <c r="A25" s="19" t="s">
        <v>14</v>
      </c>
      <c r="B25" s="5" t="s">
        <v>6</v>
      </c>
      <c r="C25" s="4">
        <f t="shared" si="1"/>
        <v>45707</v>
      </c>
      <c r="D25" s="58"/>
      <c r="E25" s="20" t="str">
        <f t="shared" si="0"/>
        <v>-</v>
      </c>
      <c r="I25" s="60" t="s">
        <v>23</v>
      </c>
    </row>
    <row r="26" spans="1:23" x14ac:dyDescent="0.2">
      <c r="A26" s="19" t="s">
        <v>14</v>
      </c>
      <c r="B26" s="5" t="s">
        <v>6</v>
      </c>
      <c r="C26" s="4">
        <f t="shared" si="1"/>
        <v>45708</v>
      </c>
      <c r="D26" s="58">
        <v>36.6</v>
      </c>
      <c r="E26" s="20" t="str">
        <f t="shared" si="0"/>
        <v>-</v>
      </c>
    </row>
    <row r="27" spans="1:23" x14ac:dyDescent="0.2">
      <c r="A27" s="19" t="s">
        <v>14</v>
      </c>
      <c r="B27" s="5" t="s">
        <v>6</v>
      </c>
      <c r="C27" s="4">
        <f t="shared" si="1"/>
        <v>45709</v>
      </c>
      <c r="D27" s="58">
        <v>29.82</v>
      </c>
      <c r="E27" s="20" t="str">
        <f t="shared" si="0"/>
        <v>-</v>
      </c>
    </row>
    <row r="28" spans="1:23" x14ac:dyDescent="0.2">
      <c r="A28" s="19" t="s">
        <v>14</v>
      </c>
      <c r="B28" s="5" t="s">
        <v>6</v>
      </c>
      <c r="C28" s="4">
        <f t="shared" si="1"/>
        <v>45710</v>
      </c>
      <c r="D28" s="58">
        <v>29.94</v>
      </c>
      <c r="E28" s="20" t="str">
        <f t="shared" si="0"/>
        <v>-</v>
      </c>
    </row>
    <row r="29" spans="1:23" x14ac:dyDescent="0.2">
      <c r="A29" s="19" t="s">
        <v>14</v>
      </c>
      <c r="B29" s="5" t="s">
        <v>6</v>
      </c>
      <c r="C29" s="4">
        <f t="shared" si="1"/>
        <v>45711</v>
      </c>
      <c r="D29" s="58">
        <v>43.59</v>
      </c>
      <c r="E29" s="20" t="str">
        <f t="shared" si="0"/>
        <v>-</v>
      </c>
    </row>
    <row r="30" spans="1:23" x14ac:dyDescent="0.2">
      <c r="A30" s="19" t="s">
        <v>14</v>
      </c>
      <c r="B30" s="5" t="s">
        <v>6</v>
      </c>
      <c r="C30" s="4">
        <f t="shared" si="1"/>
        <v>45712</v>
      </c>
      <c r="D30" s="58">
        <v>42.45</v>
      </c>
      <c r="E30" s="20" t="str">
        <f t="shared" si="0"/>
        <v>-</v>
      </c>
    </row>
    <row r="31" spans="1:23" x14ac:dyDescent="0.2">
      <c r="A31" s="19" t="s">
        <v>14</v>
      </c>
      <c r="B31" s="5" t="s">
        <v>6</v>
      </c>
      <c r="C31" s="4">
        <f t="shared" si="1"/>
        <v>45713</v>
      </c>
      <c r="D31" s="58">
        <v>60.92</v>
      </c>
      <c r="E31" s="20">
        <f t="shared" si="0"/>
        <v>1.2183999999999999</v>
      </c>
    </row>
    <row r="32" spans="1:23" x14ac:dyDescent="0.2">
      <c r="A32" s="19" t="s">
        <v>14</v>
      </c>
      <c r="B32" s="5" t="s">
        <v>6</v>
      </c>
      <c r="C32" s="4">
        <f t="shared" si="1"/>
        <v>45714</v>
      </c>
      <c r="D32" s="58">
        <v>73.66</v>
      </c>
      <c r="E32" s="20">
        <f t="shared" si="0"/>
        <v>1.4731999999999998</v>
      </c>
    </row>
    <row r="33" spans="1:5" x14ac:dyDescent="0.2">
      <c r="A33" s="19" t="s">
        <v>14</v>
      </c>
      <c r="B33" s="5" t="s">
        <v>6</v>
      </c>
      <c r="C33" s="4">
        <f t="shared" si="1"/>
        <v>45715</v>
      </c>
      <c r="D33" s="58">
        <v>69.459999999999994</v>
      </c>
      <c r="E33" s="20">
        <f t="shared" si="0"/>
        <v>1.3891999999999998</v>
      </c>
    </row>
    <row r="34" spans="1:5" x14ac:dyDescent="0.2">
      <c r="A34" s="19" t="s">
        <v>14</v>
      </c>
      <c r="B34" s="5" t="s">
        <v>6</v>
      </c>
      <c r="C34" s="4">
        <f t="shared" si="1"/>
        <v>45716</v>
      </c>
      <c r="D34" s="61"/>
      <c r="E34" s="20" t="str">
        <f t="shared" si="0"/>
        <v>-</v>
      </c>
    </row>
    <row r="35" spans="1:5" x14ac:dyDescent="0.2">
      <c r="A35" s="19"/>
      <c r="B35" s="5"/>
      <c r="C35" s="4"/>
      <c r="D35" s="59"/>
      <c r="E35" s="20"/>
    </row>
    <row r="36" spans="1:5" x14ac:dyDescent="0.2">
      <c r="A36" s="67" t="s">
        <v>7</v>
      </c>
      <c r="B36" s="68"/>
      <c r="C36" s="68"/>
      <c r="D36" s="69"/>
      <c r="E36" s="21">
        <f>COUNT(D7:D35)</f>
        <v>26</v>
      </c>
    </row>
    <row r="37" spans="1:5" x14ac:dyDescent="0.2">
      <c r="A37" s="67" t="s">
        <v>8</v>
      </c>
      <c r="B37" s="68"/>
      <c r="C37" s="68"/>
      <c r="D37" s="69"/>
      <c r="E37" s="21">
        <f>'M1'!E38+'M2'!E36</f>
        <v>54</v>
      </c>
    </row>
    <row r="38" spans="1:5" x14ac:dyDescent="0.2">
      <c r="A38" s="67" t="s">
        <v>9</v>
      </c>
      <c r="B38" s="68"/>
      <c r="C38" s="68"/>
      <c r="D38" s="69"/>
      <c r="E38" s="21">
        <f>COUNT(E7:E35)</f>
        <v>5</v>
      </c>
    </row>
    <row r="39" spans="1:5" x14ac:dyDescent="0.2">
      <c r="A39" s="67" t="s">
        <v>10</v>
      </c>
      <c r="B39" s="68"/>
      <c r="C39" s="68"/>
      <c r="D39" s="69"/>
      <c r="E39" s="21">
        <f>'M1'!E40+'M2'!E38</f>
        <v>10</v>
      </c>
    </row>
    <row r="40" spans="1:5" x14ac:dyDescent="0.2">
      <c r="A40" s="67" t="s">
        <v>11</v>
      </c>
      <c r="B40" s="68"/>
      <c r="C40" s="68"/>
      <c r="D40" s="69"/>
      <c r="E40" s="22">
        <f>AVERAGE(D7:D35)</f>
        <v>35.36346153846155</v>
      </c>
    </row>
    <row r="41" spans="1:5" ht="13.5" thickBot="1" x14ac:dyDescent="0.25">
      <c r="A41" s="70" t="s">
        <v>12</v>
      </c>
      <c r="B41" s="71"/>
      <c r="C41" s="71"/>
      <c r="D41" s="72"/>
      <c r="E41" s="23">
        <f>(E36/29)*100</f>
        <v>89.65517241379311</v>
      </c>
    </row>
    <row r="42" spans="1:5" x14ac:dyDescent="0.2">
      <c r="A42" s="6"/>
      <c r="B42" s="6"/>
      <c r="C42" s="6"/>
      <c r="D42" s="6"/>
      <c r="E42" s="6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G8" sqref="G8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45717</v>
      </c>
      <c r="D7" s="58">
        <v>31.79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45718</v>
      </c>
      <c r="D8" s="58">
        <v>29.71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45719</v>
      </c>
      <c r="D9" s="58">
        <v>28.5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45720</v>
      </c>
      <c r="D10" s="58">
        <v>31.96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45721</v>
      </c>
      <c r="D11" s="58">
        <v>38.25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45722</v>
      </c>
      <c r="D12" s="58">
        <v>39.82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45723</v>
      </c>
      <c r="D13" s="58">
        <v>38.69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45724</v>
      </c>
      <c r="D14" s="58">
        <v>37.47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45725</v>
      </c>
      <c r="D15" s="58">
        <v>38.83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45726</v>
      </c>
      <c r="D16" s="58">
        <v>37.89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45727</v>
      </c>
      <c r="D17" s="58">
        <v>31.32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45728</v>
      </c>
      <c r="D18" s="58">
        <v>43.8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45729</v>
      </c>
      <c r="D19" s="58">
        <v>40.33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45730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45731</v>
      </c>
      <c r="D21" s="58">
        <v>35.29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45732</v>
      </c>
      <c r="D22" s="58">
        <v>40.89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45733</v>
      </c>
      <c r="D23" s="58">
        <v>38.369999999999997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45734</v>
      </c>
      <c r="D24" s="58">
        <v>17.29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45735</v>
      </c>
      <c r="D25" s="58">
        <v>18.309999999999999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45736</v>
      </c>
      <c r="D26" s="58">
        <v>23.84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45737</v>
      </c>
      <c r="D27" s="58">
        <v>31.05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45738</v>
      </c>
      <c r="D28" s="58">
        <v>36.29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45739</v>
      </c>
      <c r="D29" s="58">
        <v>43.47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45740</v>
      </c>
      <c r="D30" s="58">
        <v>37.96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45741</v>
      </c>
      <c r="D31" s="58">
        <v>29.6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45742</v>
      </c>
      <c r="D32" s="58">
        <v>35.99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45743</v>
      </c>
      <c r="D33" s="58">
        <v>32.4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45744</v>
      </c>
      <c r="D34" s="58">
        <v>42.57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45745</v>
      </c>
      <c r="D35" s="58">
        <v>34.799999999999997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45746</v>
      </c>
      <c r="D36" s="58">
        <v>33.119999999999997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45747</v>
      </c>
      <c r="D37" s="58">
        <v>31.09</v>
      </c>
      <c r="E37" s="20" t="str">
        <f t="shared" si="0"/>
        <v>-</v>
      </c>
    </row>
    <row r="38" spans="1:5" x14ac:dyDescent="0.2">
      <c r="A38" s="84" t="s">
        <v>7</v>
      </c>
      <c r="B38" s="84"/>
      <c r="C38" s="84"/>
      <c r="D38" s="84"/>
      <c r="E38" s="21">
        <f>COUNT(D7:D37)</f>
        <v>30</v>
      </c>
    </row>
    <row r="39" spans="1:5" x14ac:dyDescent="0.2">
      <c r="A39" s="84" t="s">
        <v>8</v>
      </c>
      <c r="B39" s="84"/>
      <c r="C39" s="84"/>
      <c r="D39" s="84"/>
      <c r="E39" s="21">
        <f>'M2'!E37+'M3'!E38</f>
        <v>84</v>
      </c>
    </row>
    <row r="40" spans="1:5" x14ac:dyDescent="0.2">
      <c r="A40" s="84" t="s">
        <v>9</v>
      </c>
      <c r="B40" s="84"/>
      <c r="C40" s="84"/>
      <c r="D40" s="84"/>
      <c r="E40" s="21">
        <f>COUNT(E7:E37)</f>
        <v>0</v>
      </c>
    </row>
    <row r="41" spans="1:5" x14ac:dyDescent="0.2">
      <c r="A41" s="84" t="s">
        <v>10</v>
      </c>
      <c r="B41" s="84"/>
      <c r="C41" s="84"/>
      <c r="D41" s="84"/>
      <c r="E41" s="21">
        <f>'M2'!E39+'M3'!E40</f>
        <v>10</v>
      </c>
    </row>
    <row r="42" spans="1:5" x14ac:dyDescent="0.2">
      <c r="A42" s="84" t="s">
        <v>11</v>
      </c>
      <c r="B42" s="84"/>
      <c r="C42" s="84"/>
      <c r="D42" s="84"/>
      <c r="E42" s="22">
        <f>AVERAGE(D7:D37)</f>
        <v>34.356333333333325</v>
      </c>
    </row>
    <row r="43" spans="1:5" ht="13.5" thickBot="1" x14ac:dyDescent="0.25">
      <c r="A43" s="84" t="s">
        <v>12</v>
      </c>
      <c r="B43" s="84"/>
      <c r="C43" s="84"/>
      <c r="D43" s="84"/>
      <c r="E43" s="23">
        <f>(E38/31)*100</f>
        <v>96.774193548387103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11" sqref="H11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73" t="s">
        <v>20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45748</v>
      </c>
      <c r="D7" s="58">
        <v>18.68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45749</v>
      </c>
      <c r="D8" s="58">
        <v>29.45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45750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45751</v>
      </c>
      <c r="D10" s="58">
        <v>19.309999999999999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45752</v>
      </c>
      <c r="D11" s="58">
        <v>20.73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45753</v>
      </c>
      <c r="D12" s="58">
        <v>15.85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45754</v>
      </c>
      <c r="D13" s="58">
        <v>16.43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45755</v>
      </c>
      <c r="D14" s="58">
        <v>23.85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45756</v>
      </c>
      <c r="D15" s="58">
        <v>24.66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45757</v>
      </c>
      <c r="D16" s="58">
        <v>21.9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45758</v>
      </c>
      <c r="D17" s="58">
        <v>12.58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45759</v>
      </c>
      <c r="D18" s="58">
        <v>22.01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45760</v>
      </c>
      <c r="D19" s="58">
        <v>20.25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45761</v>
      </c>
      <c r="D20" s="58">
        <v>26.93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45762</v>
      </c>
      <c r="D21" s="58">
        <v>19.739999999999998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45763</v>
      </c>
      <c r="D22" s="58">
        <v>22.53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45764</v>
      </c>
      <c r="D23" s="58">
        <v>26.23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45765</v>
      </c>
      <c r="D24" s="58">
        <v>19.670000000000002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45766</v>
      </c>
      <c r="D25" s="58">
        <v>25.76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45767</v>
      </c>
      <c r="D26" s="58">
        <v>20.97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45768</v>
      </c>
      <c r="D27" s="58">
        <v>26.11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45769</v>
      </c>
      <c r="D28" s="58">
        <v>27.4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45770</v>
      </c>
      <c r="D29" s="58">
        <v>23.1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45771</v>
      </c>
      <c r="D30" s="58">
        <v>25.11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45772</v>
      </c>
      <c r="D31" s="58">
        <v>26.44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45773</v>
      </c>
      <c r="D32" s="58">
        <v>24.72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45774</v>
      </c>
      <c r="D33" s="58">
        <v>21.98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45775</v>
      </c>
      <c r="D34" s="58">
        <v>22.01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45776</v>
      </c>
      <c r="D35" s="58">
        <v>17.170000000000002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45777</v>
      </c>
      <c r="D36" s="58">
        <v>16.010000000000002</v>
      </c>
      <c r="E36" s="20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21">
        <f>COUNT(D7:D36)</f>
        <v>29</v>
      </c>
    </row>
    <row r="38" spans="1:5" x14ac:dyDescent="0.2">
      <c r="A38" s="67" t="s">
        <v>8</v>
      </c>
      <c r="B38" s="68"/>
      <c r="C38" s="68"/>
      <c r="D38" s="69"/>
      <c r="E38" s="21">
        <f>'M3'!E39+'M4'!E37</f>
        <v>113</v>
      </c>
    </row>
    <row r="39" spans="1:5" x14ac:dyDescent="0.2">
      <c r="A39" s="67" t="s">
        <v>9</v>
      </c>
      <c r="B39" s="68"/>
      <c r="C39" s="68"/>
      <c r="D39" s="69"/>
      <c r="E39" s="21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21">
        <f>'M3'!E41+'M4'!E39</f>
        <v>10</v>
      </c>
    </row>
    <row r="41" spans="1:5" x14ac:dyDescent="0.2">
      <c r="A41" s="67" t="s">
        <v>11</v>
      </c>
      <c r="B41" s="68"/>
      <c r="C41" s="68"/>
      <c r="D41" s="69"/>
      <c r="E41" s="22">
        <f>AVERAGE(D7:D36)</f>
        <v>21.985517241379313</v>
      </c>
    </row>
    <row r="42" spans="1:5" ht="13.5" thickBot="1" x14ac:dyDescent="0.25">
      <c r="A42" s="70" t="s">
        <v>12</v>
      </c>
      <c r="B42" s="71"/>
      <c r="C42" s="71"/>
      <c r="D42" s="72"/>
      <c r="E42" s="23">
        <f>(E37/30)*100</f>
        <v>96.666666666666671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8" sqref="A38:D38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45778</v>
      </c>
      <c r="D7" s="58">
        <v>14.9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45779</v>
      </c>
      <c r="D8" s="58">
        <v>34.299999999999997</v>
      </c>
      <c r="E8" s="20" t="str">
        <f t="shared" ref="E8:E37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45780</v>
      </c>
      <c r="D9" s="58">
        <v>21.8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45781</v>
      </c>
      <c r="D10" s="58">
        <v>24.35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45782</v>
      </c>
      <c r="D11" s="58">
        <v>27.99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45783</v>
      </c>
      <c r="D12" s="58">
        <v>27.36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45784</v>
      </c>
      <c r="D13" s="58">
        <v>17.54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45785</v>
      </c>
      <c r="D14" s="58">
        <v>14.12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45786</v>
      </c>
      <c r="D15" s="58">
        <v>14.19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45787</v>
      </c>
      <c r="D16" s="58">
        <v>11.86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45788</v>
      </c>
      <c r="D17" s="58">
        <v>14.65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45789</v>
      </c>
      <c r="D18" s="58">
        <v>18.100000000000001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45790</v>
      </c>
      <c r="D19" s="58">
        <v>14.5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45791</v>
      </c>
      <c r="D20" s="58">
        <v>14.94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45792</v>
      </c>
      <c r="D21" s="58">
        <v>17.98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45793</v>
      </c>
      <c r="D22" s="58">
        <v>21.12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45794</v>
      </c>
      <c r="D23" s="58">
        <v>15.5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45795</v>
      </c>
      <c r="D24" s="58">
        <v>15.68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45796</v>
      </c>
      <c r="D25" s="58">
        <v>15.83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45797</v>
      </c>
      <c r="D26" s="61">
        <v>12.29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45798</v>
      </c>
      <c r="D27" s="61">
        <v>17.32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45799</v>
      </c>
      <c r="D28" s="61">
        <v>26.24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45800</v>
      </c>
      <c r="D29" s="61">
        <v>25.97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45801</v>
      </c>
      <c r="D30" s="61">
        <v>19.72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45802</v>
      </c>
      <c r="D31" s="61">
        <v>10.65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45803</v>
      </c>
      <c r="D32" s="61">
        <v>6.11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45804</v>
      </c>
      <c r="D33" s="61">
        <v>15.22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45805</v>
      </c>
      <c r="D34" s="61">
        <v>14.57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45806</v>
      </c>
      <c r="D35" s="61">
        <v>18.89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45807</v>
      </c>
      <c r="D36" s="61">
        <v>14.84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45808</v>
      </c>
      <c r="D37" s="61">
        <v>16.22</v>
      </c>
      <c r="E37" s="20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31</v>
      </c>
    </row>
    <row r="39" spans="1:5" x14ac:dyDescent="0.2">
      <c r="A39" s="67" t="s">
        <v>8</v>
      </c>
      <c r="B39" s="68"/>
      <c r="C39" s="68"/>
      <c r="D39" s="69"/>
      <c r="E39" s="21">
        <f>'M4'!E38+'M5'!E38</f>
        <v>144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'M4'!E40+'M5'!E40</f>
        <v>10</v>
      </c>
    </row>
    <row r="42" spans="1:5" x14ac:dyDescent="0.2">
      <c r="A42" s="67" t="s">
        <v>11</v>
      </c>
      <c r="B42" s="68"/>
      <c r="C42" s="68"/>
      <c r="D42" s="69"/>
      <c r="E42" s="22">
        <f>AVERAGE(D7:D37)</f>
        <v>17.895161290322584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100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"/>
  <sheetViews>
    <sheetView tabSelected="1" workbookViewId="0">
      <selection activeCell="A37" sqref="A37:D37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5" t="s">
        <v>2</v>
      </c>
      <c r="D3" s="52" t="s">
        <v>3</v>
      </c>
      <c r="E3" s="33" t="s">
        <v>4</v>
      </c>
    </row>
    <row r="4" spans="1:5" ht="25.5" x14ac:dyDescent="0.2">
      <c r="A4" s="82"/>
      <c r="B4" s="82"/>
      <c r="C4" s="86"/>
      <c r="D4" s="45" t="s">
        <v>18</v>
      </c>
      <c r="E4" s="34" t="s">
        <v>5</v>
      </c>
    </row>
    <row r="5" spans="1:5" ht="15" thickBot="1" x14ac:dyDescent="0.25">
      <c r="A5" s="83"/>
      <c r="B5" s="83"/>
      <c r="C5" s="87"/>
      <c r="D5" s="13"/>
      <c r="E5" s="47" t="s">
        <v>19</v>
      </c>
    </row>
    <row r="6" spans="1:5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45809</v>
      </c>
      <c r="D7" s="61">
        <v>16.09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45810</v>
      </c>
      <c r="D8" s="61">
        <v>15.76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45811</v>
      </c>
      <c r="D9" s="61">
        <v>16.62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45812</v>
      </c>
      <c r="D10" s="61">
        <v>21.8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45813</v>
      </c>
      <c r="D11" s="61">
        <v>24.97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45814</v>
      </c>
      <c r="D12" s="58">
        <v>21.42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45815</v>
      </c>
      <c r="D13" s="58">
        <v>19.309999999999999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45816</v>
      </c>
      <c r="D14" s="58">
        <v>17.440000000000001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45817</v>
      </c>
      <c r="D15" s="58">
        <v>19.82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45818</v>
      </c>
      <c r="D16" s="58">
        <v>26.71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45819</v>
      </c>
      <c r="D17" s="58">
        <v>20.87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45820</v>
      </c>
      <c r="D18" s="58">
        <v>24.83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45821</v>
      </c>
      <c r="D19" s="58">
        <v>21.25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45822</v>
      </c>
      <c r="D20" s="58">
        <v>15.98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45823</v>
      </c>
      <c r="D21" s="58">
        <v>15.74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45824</v>
      </c>
      <c r="D22" s="58">
        <v>15.05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45825</v>
      </c>
      <c r="D23" s="58">
        <v>20.3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45826</v>
      </c>
      <c r="D24" s="58">
        <v>19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45827</v>
      </c>
      <c r="D25" s="58">
        <v>22.2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45828</v>
      </c>
      <c r="D26" s="58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45829</v>
      </c>
      <c r="D27" s="61">
        <v>17.5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45830</v>
      </c>
      <c r="D28" s="61">
        <v>14.51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45831</v>
      </c>
      <c r="D29" s="61">
        <v>17.739999999999998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45832</v>
      </c>
      <c r="D30" s="61">
        <v>20.260000000000002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45833</v>
      </c>
      <c r="D31" s="58">
        <v>25.76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45834</v>
      </c>
      <c r="D32" s="61">
        <v>24.81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45835</v>
      </c>
      <c r="D33" s="58">
        <v>23.39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45836</v>
      </c>
      <c r="D34" s="58">
        <v>13.87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45837</v>
      </c>
      <c r="D35" s="58">
        <v>14.24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45838</v>
      </c>
      <c r="D36" s="58">
        <v>16.170000000000002</v>
      </c>
      <c r="E36" s="20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27">
        <f>COUNT(D7:D36)</f>
        <v>29</v>
      </c>
    </row>
    <row r="38" spans="1:5" x14ac:dyDescent="0.2">
      <c r="A38" s="67" t="s">
        <v>8</v>
      </c>
      <c r="B38" s="68"/>
      <c r="C38" s="68"/>
      <c r="D38" s="69"/>
      <c r="E38" s="27">
        <f>'M5'!E39+'M6'!E37</f>
        <v>173</v>
      </c>
    </row>
    <row r="39" spans="1:5" x14ac:dyDescent="0.2">
      <c r="A39" s="67" t="s">
        <v>9</v>
      </c>
      <c r="B39" s="68"/>
      <c r="C39" s="68"/>
      <c r="D39" s="69"/>
      <c r="E39" s="27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27">
        <f>'M5'!E41+'M6'!E39</f>
        <v>10</v>
      </c>
    </row>
    <row r="41" spans="1:5" x14ac:dyDescent="0.2">
      <c r="A41" s="67" t="s">
        <v>11</v>
      </c>
      <c r="B41" s="68"/>
      <c r="C41" s="68"/>
      <c r="D41" s="69"/>
      <c r="E41" s="35">
        <f>AVERAGE(D7:D36)</f>
        <v>19.427931034482757</v>
      </c>
    </row>
    <row r="42" spans="1:5" ht="13.5" thickBot="1" x14ac:dyDescent="0.25">
      <c r="A42" s="70" t="s">
        <v>12</v>
      </c>
      <c r="B42" s="71"/>
      <c r="C42" s="71"/>
      <c r="D42" s="72"/>
      <c r="E42" s="36">
        <f>(E37/30)*100</f>
        <v>96.666666666666671</v>
      </c>
    </row>
    <row r="43" spans="1:5" x14ac:dyDescent="0.2">
      <c r="B43" s="2"/>
      <c r="C43" s="48"/>
      <c r="D43" s="30"/>
    </row>
    <row r="44" spans="1:5" x14ac:dyDescent="0.2">
      <c r="B44" s="2"/>
      <c r="C44" s="2"/>
      <c r="D44" s="30"/>
    </row>
    <row r="45" spans="1:5" x14ac:dyDescent="0.2">
      <c r="C45" s="2"/>
      <c r="D45" s="30"/>
    </row>
    <row r="46" spans="1:5" x14ac:dyDescent="0.2">
      <c r="C46" s="2"/>
      <c r="D46" s="30"/>
    </row>
    <row r="47" spans="1:5" x14ac:dyDescent="0.2">
      <c r="C47" s="2"/>
      <c r="D47" s="30"/>
    </row>
    <row r="48" spans="1:5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9:D39"/>
    <mergeCell ref="A37:D37"/>
    <mergeCell ref="A38:D38"/>
    <mergeCell ref="A41:D41"/>
    <mergeCell ref="A42:D42"/>
    <mergeCell ref="A40:D4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D7" sqref="D7:D37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45839</v>
      </c>
      <c r="D7" s="58"/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45840</v>
      </c>
      <c r="D8" s="58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45841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45842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45843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45844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45845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45846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45847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45848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45849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45850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45851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45852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45853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45854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45855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45856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45857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45858</v>
      </c>
      <c r="D26" s="58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45859</v>
      </c>
      <c r="D27" s="58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45860</v>
      </c>
      <c r="D28" s="58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45861</v>
      </c>
      <c r="D29" s="58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45862</v>
      </c>
      <c r="D30" s="58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45863</v>
      </c>
      <c r="D31" s="58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45864</v>
      </c>
      <c r="D32" s="58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45865</v>
      </c>
      <c r="D33" s="58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45866</v>
      </c>
      <c r="D34" s="58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45867</v>
      </c>
      <c r="D35" s="58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45868</v>
      </c>
      <c r="D36" s="58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45869</v>
      </c>
      <c r="D37" s="58"/>
      <c r="E37" s="20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0</v>
      </c>
    </row>
    <row r="39" spans="1:5" x14ac:dyDescent="0.2">
      <c r="A39" s="67" t="s">
        <v>8</v>
      </c>
      <c r="B39" s="68"/>
      <c r="C39" s="68"/>
      <c r="D39" s="69"/>
      <c r="E39" s="21">
        <f>'M6'!E38+'M7'!E38</f>
        <v>173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'M6'!E40+'M7'!E40</f>
        <v>10</v>
      </c>
    </row>
    <row r="42" spans="1:5" x14ac:dyDescent="0.2">
      <c r="A42" s="67" t="s">
        <v>11</v>
      </c>
      <c r="B42" s="68"/>
      <c r="C42" s="68"/>
      <c r="D42" s="69"/>
      <c r="E42" s="22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0:D40"/>
    <mergeCell ref="A39:D39"/>
    <mergeCell ref="A41:D41"/>
    <mergeCell ref="A43:D43"/>
    <mergeCell ref="A42:D4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H13" sqref="H13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73" t="s">
        <v>17</v>
      </c>
      <c r="B1" s="74"/>
      <c r="C1" s="74"/>
      <c r="D1" s="74"/>
      <c r="E1" s="74"/>
    </row>
    <row r="2" spans="1:21" ht="13.5" thickBot="1" x14ac:dyDescent="0.25">
      <c r="A2" s="80"/>
      <c r="B2" s="74"/>
      <c r="C2" s="74"/>
      <c r="D2" s="74"/>
      <c r="E2" s="74"/>
    </row>
    <row r="3" spans="1:21" ht="38.25" x14ac:dyDescent="0.2">
      <c r="A3" s="81" t="s">
        <v>0</v>
      </c>
      <c r="B3" s="81" t="s">
        <v>1</v>
      </c>
      <c r="C3" s="81" t="s">
        <v>2</v>
      </c>
      <c r="D3" s="53" t="s">
        <v>3</v>
      </c>
      <c r="E3" s="53" t="s">
        <v>4</v>
      </c>
    </row>
    <row r="4" spans="1:21" ht="25.5" x14ac:dyDescent="0.2">
      <c r="A4" s="82"/>
      <c r="B4" s="82"/>
      <c r="C4" s="82"/>
      <c r="D4" s="45" t="s">
        <v>18</v>
      </c>
      <c r="E4" s="1" t="s">
        <v>5</v>
      </c>
    </row>
    <row r="5" spans="1:21" ht="15" thickBot="1" x14ac:dyDescent="0.25">
      <c r="A5" s="83"/>
      <c r="B5" s="83"/>
      <c r="C5" s="83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45870</v>
      </c>
      <c r="D7" s="58"/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45871</v>
      </c>
      <c r="D8" s="58"/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45872</v>
      </c>
      <c r="D9" s="58"/>
      <c r="E9" s="20" t="str">
        <f t="shared" si="0"/>
        <v>-</v>
      </c>
    </row>
    <row r="10" spans="1:21" x14ac:dyDescent="0.2">
      <c r="A10" s="19" t="s">
        <v>14</v>
      </c>
      <c r="B10" s="5" t="s">
        <v>6</v>
      </c>
      <c r="C10" s="4">
        <f t="shared" si="1"/>
        <v>45873</v>
      </c>
      <c r="D10" s="58"/>
      <c r="E10" s="20" t="str">
        <f t="shared" si="0"/>
        <v>-</v>
      </c>
    </row>
    <row r="11" spans="1:21" x14ac:dyDescent="0.2">
      <c r="A11" s="19" t="s">
        <v>14</v>
      </c>
      <c r="B11" s="5" t="s">
        <v>6</v>
      </c>
      <c r="C11" s="4">
        <f t="shared" si="1"/>
        <v>45874</v>
      </c>
      <c r="D11" s="58"/>
      <c r="E11" s="20" t="str">
        <f t="shared" si="0"/>
        <v>-</v>
      </c>
    </row>
    <row r="12" spans="1:21" x14ac:dyDescent="0.2">
      <c r="A12" s="19" t="s">
        <v>14</v>
      </c>
      <c r="B12" s="5" t="s">
        <v>6</v>
      </c>
      <c r="C12" s="4">
        <f t="shared" si="1"/>
        <v>45875</v>
      </c>
      <c r="D12" s="61"/>
      <c r="E12" s="20" t="str">
        <f t="shared" si="0"/>
        <v>-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4"/>
    </row>
    <row r="13" spans="1:21" x14ac:dyDescent="0.2">
      <c r="A13" s="19" t="s">
        <v>14</v>
      </c>
      <c r="B13" s="5" t="s">
        <v>6</v>
      </c>
      <c r="C13" s="4">
        <f t="shared" si="1"/>
        <v>45876</v>
      </c>
      <c r="D13" s="61"/>
      <c r="E13" s="20" t="str">
        <f t="shared" si="0"/>
        <v>-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19" t="s">
        <v>14</v>
      </c>
      <c r="B14" s="5" t="s">
        <v>6</v>
      </c>
      <c r="C14" s="4">
        <f t="shared" si="1"/>
        <v>45877</v>
      </c>
      <c r="D14" s="61"/>
      <c r="E14" s="20" t="str">
        <f t="shared" si="0"/>
        <v>-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19" t="s">
        <v>14</v>
      </c>
      <c r="B15" s="5" t="s">
        <v>6</v>
      </c>
      <c r="C15" s="4">
        <f t="shared" si="1"/>
        <v>45878</v>
      </c>
      <c r="D15" s="61"/>
      <c r="E15" s="20" t="str">
        <f t="shared" si="0"/>
        <v>-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x14ac:dyDescent="0.2">
      <c r="A16" s="19" t="s">
        <v>14</v>
      </c>
      <c r="B16" s="5" t="s">
        <v>6</v>
      </c>
      <c r="C16" s="4">
        <f t="shared" si="1"/>
        <v>45879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45880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45881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45882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45883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45884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45885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45886</v>
      </c>
      <c r="D23" s="62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45887</v>
      </c>
      <c r="D24" s="62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45888</v>
      </c>
      <c r="D25" s="62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45889</v>
      </c>
      <c r="D26" s="62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45890</v>
      </c>
      <c r="D27" s="62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45891</v>
      </c>
      <c r="D28" s="62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45892</v>
      </c>
      <c r="D29" s="62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45893</v>
      </c>
      <c r="D30" s="62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45894</v>
      </c>
      <c r="D31" s="62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45895</v>
      </c>
      <c r="D32" s="62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45896</v>
      </c>
      <c r="D33" s="62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45897</v>
      </c>
      <c r="D34" s="62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45898</v>
      </c>
      <c r="D35" s="62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45899</v>
      </c>
      <c r="D36" s="62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45900</v>
      </c>
      <c r="D37" s="62"/>
      <c r="E37" s="20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27">
        <f>COUNT(D7:D37)</f>
        <v>0</v>
      </c>
    </row>
    <row r="39" spans="1:5" x14ac:dyDescent="0.2">
      <c r="A39" s="67" t="s">
        <v>8</v>
      </c>
      <c r="B39" s="68"/>
      <c r="C39" s="68"/>
      <c r="D39" s="69"/>
      <c r="E39" s="21">
        <f>'M7'!E39+'M8'!E38</f>
        <v>173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'M7'!E41+'M8'!E40</f>
        <v>10</v>
      </c>
    </row>
    <row r="42" spans="1:5" x14ac:dyDescent="0.2">
      <c r="A42" s="67" t="s">
        <v>11</v>
      </c>
      <c r="B42" s="68"/>
      <c r="C42" s="68"/>
      <c r="D42" s="69"/>
      <c r="E42" s="22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3:D43"/>
    <mergeCell ref="A42:D42"/>
    <mergeCell ref="A41:D41"/>
    <mergeCell ref="A40:D40"/>
    <mergeCell ref="A39:D3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G29" sqref="G29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73" t="s">
        <v>20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28" t="s">
        <v>3</v>
      </c>
      <c r="E3" s="12" t="s">
        <v>4</v>
      </c>
    </row>
    <row r="4" spans="1:5" ht="25.5" x14ac:dyDescent="0.2">
      <c r="A4" s="82"/>
      <c r="B4" s="82"/>
      <c r="C4" s="82"/>
      <c r="D4" s="29" t="s">
        <v>21</v>
      </c>
      <c r="E4" s="1" t="s">
        <v>5</v>
      </c>
    </row>
    <row r="5" spans="1:5" ht="15" thickBot="1" x14ac:dyDescent="0.25">
      <c r="A5" s="83"/>
      <c r="B5" s="83"/>
      <c r="C5" s="83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45901</v>
      </c>
      <c r="D7" s="58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45902</v>
      </c>
      <c r="D8" s="58"/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45903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45904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45905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45906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45907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45908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45909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45910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45911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45912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45913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45914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45915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45916</v>
      </c>
      <c r="D22" s="58"/>
      <c r="E22" s="20" t="str">
        <f>IF(D22&gt;50,D22/50,IF(D22&lt;=50,"-"))</f>
        <v>-</v>
      </c>
    </row>
    <row r="23" spans="1:5" x14ac:dyDescent="0.2">
      <c r="A23" s="19" t="s">
        <v>14</v>
      </c>
      <c r="B23" s="5" t="s">
        <v>6</v>
      </c>
      <c r="C23" s="4">
        <f t="shared" si="1"/>
        <v>45917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45918</v>
      </c>
      <c r="D24" s="58"/>
      <c r="E24" s="20" t="str">
        <f t="shared" ref="E24:E36" si="2"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45919</v>
      </c>
      <c r="D25" s="58"/>
      <c r="E25" s="20" t="str">
        <f t="shared" si="2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45920</v>
      </c>
      <c r="D26" s="58"/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45921</v>
      </c>
      <c r="D27" s="58"/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45922</v>
      </c>
      <c r="D28" s="58"/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45923</v>
      </c>
      <c r="D29" s="58"/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45924</v>
      </c>
      <c r="D30" s="58"/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45925</v>
      </c>
      <c r="D31" s="58"/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45926</v>
      </c>
      <c r="D32" s="58"/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45927</v>
      </c>
      <c r="D33" s="58"/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45928</v>
      </c>
      <c r="D34" s="58"/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45929</v>
      </c>
      <c r="D35" s="58"/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45930</v>
      </c>
      <c r="D36" s="58"/>
      <c r="E36" s="20" t="str">
        <f t="shared" si="2"/>
        <v>-</v>
      </c>
    </row>
    <row r="37" spans="1:5" x14ac:dyDescent="0.2">
      <c r="A37" s="67" t="s">
        <v>7</v>
      </c>
      <c r="B37" s="68"/>
      <c r="C37" s="68"/>
      <c r="D37" s="69"/>
      <c r="E37" s="27">
        <f>COUNT(D7:D36)</f>
        <v>0</v>
      </c>
    </row>
    <row r="38" spans="1:5" x14ac:dyDescent="0.2">
      <c r="A38" s="67" t="s">
        <v>8</v>
      </c>
      <c r="B38" s="68"/>
      <c r="C38" s="68"/>
      <c r="D38" s="69"/>
      <c r="E38" s="21">
        <f>'M8'!E39+'M9'!E37</f>
        <v>173</v>
      </c>
    </row>
    <row r="39" spans="1:5" x14ac:dyDescent="0.2">
      <c r="A39" s="67" t="s">
        <v>9</v>
      </c>
      <c r="B39" s="68"/>
      <c r="C39" s="68"/>
      <c r="D39" s="69"/>
      <c r="E39" s="21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21">
        <f>'M8'!E41+'M9'!E39</f>
        <v>10</v>
      </c>
    </row>
    <row r="41" spans="1:5" x14ac:dyDescent="0.2">
      <c r="A41" s="67" t="s">
        <v>11</v>
      </c>
      <c r="B41" s="68"/>
      <c r="C41" s="68"/>
      <c r="D41" s="69"/>
      <c r="E41" s="22" t="e">
        <f>AVERAGE(D7:D36)</f>
        <v>#DIV/0!</v>
      </c>
    </row>
    <row r="42" spans="1:5" ht="13.5" thickBot="1" x14ac:dyDescent="0.25">
      <c r="A42" s="70" t="s">
        <v>12</v>
      </c>
      <c r="B42" s="71"/>
      <c r="C42" s="71"/>
      <c r="D42" s="72"/>
      <c r="E42" s="23">
        <f>(E37/30)*100</f>
        <v>0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7:D37"/>
    <mergeCell ref="A42:D42"/>
    <mergeCell ref="A41:D41"/>
    <mergeCell ref="A40:D40"/>
    <mergeCell ref="A39:D39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H23" sqref="H23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73" t="s">
        <v>20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28.5" customHeight="1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13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45931</v>
      </c>
      <c r="D7" s="58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45932</v>
      </c>
      <c r="D8" s="58"/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45933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45934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45935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45936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45937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45938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45939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45940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45941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45942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45943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45944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45945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45946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45947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45948</v>
      </c>
      <c r="D24" s="58"/>
      <c r="E24" s="20" t="str">
        <f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45949</v>
      </c>
      <c r="D25" s="58"/>
      <c r="E25" s="20" t="str">
        <f t="shared" ref="E25:E37" si="2">IF(D25&gt;50,D25/50,IF(D25&lt;=50,"-"))</f>
        <v>-</v>
      </c>
    </row>
    <row r="26" spans="1:5" x14ac:dyDescent="0.2">
      <c r="A26" s="19" t="s">
        <v>14</v>
      </c>
      <c r="B26" s="5" t="s">
        <v>6</v>
      </c>
      <c r="C26" s="4">
        <f t="shared" si="1"/>
        <v>45950</v>
      </c>
      <c r="D26" s="58"/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45951</v>
      </c>
      <c r="D27" s="58"/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45952</v>
      </c>
      <c r="D28" s="58"/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45953</v>
      </c>
      <c r="D29" s="58"/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45954</v>
      </c>
      <c r="D30" s="58"/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45955</v>
      </c>
      <c r="D31" s="58"/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45956</v>
      </c>
      <c r="D32" s="58"/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45957</v>
      </c>
      <c r="D33" s="58"/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45958</v>
      </c>
      <c r="D34" s="58"/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45959</v>
      </c>
      <c r="D35" s="58"/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45960</v>
      </c>
      <c r="D36" s="58"/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45961</v>
      </c>
      <c r="D37" s="58"/>
      <c r="E37" s="20" t="str">
        <f t="shared" si="2"/>
        <v>-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0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173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'M9'!E40+'M10'!E40</f>
        <v>10</v>
      </c>
    </row>
    <row r="42" spans="1:5" x14ac:dyDescent="0.2">
      <c r="A42" s="67" t="s">
        <v>11</v>
      </c>
      <c r="B42" s="68"/>
      <c r="C42" s="68"/>
      <c r="D42" s="69"/>
      <c r="E42" s="22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0</v>
      </c>
    </row>
  </sheetData>
  <protectedRanges>
    <protectedRange sqref="A7:B37" name="Range1_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31" sqref="G31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45962</v>
      </c>
      <c r="D7" s="63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45963</v>
      </c>
      <c r="D8" s="63"/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45964</v>
      </c>
      <c r="D9" s="63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45965</v>
      </c>
      <c r="D10" s="63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45966</v>
      </c>
      <c r="D11" s="63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45967</v>
      </c>
      <c r="D12" s="63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45968</v>
      </c>
      <c r="D13" s="63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45969</v>
      </c>
      <c r="D14" s="63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45970</v>
      </c>
      <c r="D15" s="63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45971</v>
      </c>
      <c r="D16" s="63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45972</v>
      </c>
      <c r="D17" s="63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45973</v>
      </c>
      <c r="D18" s="63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45974</v>
      </c>
      <c r="D19" s="63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45975</v>
      </c>
      <c r="D20" s="63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45976</v>
      </c>
      <c r="D21" s="63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45977</v>
      </c>
      <c r="D22" s="63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45978</v>
      </c>
      <c r="D23" s="63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45979</v>
      </c>
      <c r="D24" s="63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45980</v>
      </c>
      <c r="D25" s="63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45981</v>
      </c>
      <c r="D26" s="63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45982</v>
      </c>
      <c r="D27" s="63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45983</v>
      </c>
      <c r="D28" s="63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45984</v>
      </c>
      <c r="D29" s="63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45985</v>
      </c>
      <c r="D30" s="63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45986</v>
      </c>
      <c r="D31" s="63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45987</v>
      </c>
      <c r="D32" s="63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45988</v>
      </c>
      <c r="D33" s="63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45989</v>
      </c>
      <c r="D34" s="63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45990</v>
      </c>
      <c r="D35" s="63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45991</v>
      </c>
      <c r="D36" s="63"/>
      <c r="E36" s="20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21">
        <f>COUNT(D7:D36)</f>
        <v>0</v>
      </c>
    </row>
    <row r="38" spans="1:5" x14ac:dyDescent="0.2">
      <c r="A38" s="67" t="s">
        <v>8</v>
      </c>
      <c r="B38" s="68"/>
      <c r="C38" s="68"/>
      <c r="D38" s="69"/>
      <c r="E38" s="21">
        <f>'M10'!E39+'M11'!E37</f>
        <v>173</v>
      </c>
    </row>
    <row r="39" spans="1:5" x14ac:dyDescent="0.2">
      <c r="A39" s="67" t="s">
        <v>9</v>
      </c>
      <c r="B39" s="68"/>
      <c r="C39" s="68"/>
      <c r="D39" s="69"/>
      <c r="E39" s="21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21">
        <f>'M10'!E41+'M11'!E39</f>
        <v>10</v>
      </c>
    </row>
    <row r="41" spans="1:5" x14ac:dyDescent="0.2">
      <c r="A41" s="67" t="s">
        <v>11</v>
      </c>
      <c r="B41" s="68"/>
      <c r="C41" s="68"/>
      <c r="D41" s="69"/>
      <c r="E41" s="22" t="e">
        <f>AVERAGE(D7:D36)</f>
        <v>#DIV/0!</v>
      </c>
    </row>
    <row r="42" spans="1:5" ht="13.5" thickBot="1" x14ac:dyDescent="0.25">
      <c r="A42" s="70" t="s">
        <v>12</v>
      </c>
      <c r="B42" s="71"/>
      <c r="C42" s="71"/>
      <c r="D42" s="72"/>
      <c r="E42" s="23">
        <f>(E37/30)*100</f>
        <v>0</v>
      </c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7:D37"/>
    <mergeCell ref="A42:D42"/>
    <mergeCell ref="A41:D41"/>
    <mergeCell ref="A40:D40"/>
    <mergeCell ref="A39:D39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C8" sqref="C8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73" t="s">
        <v>17</v>
      </c>
      <c r="B1" s="74"/>
      <c r="C1" s="74"/>
      <c r="D1" s="74"/>
      <c r="E1" s="74"/>
    </row>
    <row r="2" spans="1:5" ht="13.5" thickBot="1" x14ac:dyDescent="0.25">
      <c r="A2" s="80"/>
      <c r="B2" s="74"/>
      <c r="C2" s="74"/>
      <c r="D2" s="74"/>
      <c r="E2" s="74"/>
    </row>
    <row r="3" spans="1:5" ht="38.25" x14ac:dyDescent="0.2">
      <c r="A3" s="81" t="s">
        <v>0</v>
      </c>
      <c r="B3" s="81" t="s">
        <v>1</v>
      </c>
      <c r="C3" s="81" t="s">
        <v>2</v>
      </c>
      <c r="D3" s="41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45992</v>
      </c>
      <c r="D7" s="58"/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45993</v>
      </c>
      <c r="D8" s="58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45994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45995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45996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45997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45998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45999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46000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46001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46002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46003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46004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46005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46006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46007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46008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46009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46010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46011</v>
      </c>
      <c r="D26" s="64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46012</v>
      </c>
      <c r="D27" s="58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46013</v>
      </c>
      <c r="D28" s="58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46014</v>
      </c>
      <c r="D29" s="58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46015</v>
      </c>
      <c r="D30" s="58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46016</v>
      </c>
      <c r="D31" s="58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46017</v>
      </c>
      <c r="D32" s="58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46018</v>
      </c>
      <c r="D33" s="58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46019</v>
      </c>
      <c r="D34" s="58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46020</v>
      </c>
      <c r="D35" s="58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46021</v>
      </c>
      <c r="D36" s="58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46022</v>
      </c>
      <c r="D37" s="58"/>
      <c r="E37" s="20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21">
        <f>COUNT(D7:D37)</f>
        <v>0</v>
      </c>
    </row>
    <row r="39" spans="1:5" x14ac:dyDescent="0.2">
      <c r="A39" s="67" t="s">
        <v>8</v>
      </c>
      <c r="B39" s="68"/>
      <c r="C39" s="68"/>
      <c r="D39" s="69"/>
      <c r="E39" s="21">
        <f>'M11'!E38+'M12'!E38</f>
        <v>173</v>
      </c>
    </row>
    <row r="40" spans="1:5" x14ac:dyDescent="0.2">
      <c r="A40" s="67" t="s">
        <v>9</v>
      </c>
      <c r="B40" s="68"/>
      <c r="C40" s="68"/>
      <c r="D40" s="69"/>
      <c r="E40" s="21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21">
        <f>'M11'!E40+'M12'!E40</f>
        <v>10</v>
      </c>
    </row>
    <row r="42" spans="1:5" x14ac:dyDescent="0.2">
      <c r="A42" s="67" t="s">
        <v>11</v>
      </c>
      <c r="B42" s="68"/>
      <c r="C42" s="68"/>
      <c r="D42" s="69"/>
      <c r="E42" s="22" t="e">
        <f>AVERAGE(D7:D37)</f>
        <v>#DIV/0!</v>
      </c>
    </row>
    <row r="43" spans="1:5" ht="13.5" thickBot="1" x14ac:dyDescent="0.25">
      <c r="A43" s="70" t="s">
        <v>12</v>
      </c>
      <c r="B43" s="71"/>
      <c r="C43" s="71"/>
      <c r="D43" s="72"/>
      <c r="E43" s="23">
        <f>(E38/31)*100</f>
        <v>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3:D43"/>
    <mergeCell ref="A42:D42"/>
    <mergeCell ref="A41:D41"/>
    <mergeCell ref="A40:D40"/>
    <mergeCell ref="A39:D3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2025-07-07T14:03:26Z</dcterms:modified>
</cp:coreProperties>
</file>